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elgado\Documents\DAP - 2023\XLSX\Jun2024\"/>
    </mc:Choice>
  </mc:AlternateContent>
  <bookViews>
    <workbookView xWindow="0" yWindow="0" windowWidth="28800" windowHeight="11835"/>
  </bookViews>
  <sheets>
    <sheet name="JUNIO 2024" sheetId="2" r:id="rId1"/>
    <sheet name="GRAFICA JUNIO 2024" sheetId="1" r:id="rId2"/>
  </sheets>
  <externalReferences>
    <externalReference r:id="rId3"/>
  </externalReferences>
  <definedNames>
    <definedName name="_xlnm.Print_Area" localSheetId="1">'GRAFICA JUNIO 2024'!$A$1:$P$48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" l="1"/>
  <c r="H19" i="2"/>
  <c r="G19" i="2"/>
  <c r="F19" i="2"/>
  <c r="I19" i="2" s="1"/>
  <c r="E19" i="2"/>
  <c r="D19" i="2"/>
  <c r="C19" i="2"/>
  <c r="C10" i="2" s="1"/>
  <c r="I17" i="2"/>
  <c r="I15" i="2"/>
  <c r="I14" i="2"/>
  <c r="I13" i="2"/>
  <c r="H12" i="2"/>
  <c r="G12" i="2"/>
  <c r="F12" i="2"/>
  <c r="I12" i="2" s="1"/>
  <c r="E12" i="2"/>
  <c r="D12" i="2"/>
  <c r="C12" i="2"/>
  <c r="H10" i="2"/>
  <c r="G10" i="2"/>
  <c r="F10" i="2"/>
  <c r="I10" i="2" s="1"/>
  <c r="E10" i="2"/>
  <c r="D10" i="2"/>
</calcChain>
</file>

<file path=xl/sharedStrings.xml><?xml version="1.0" encoding="utf-8"?>
<sst xmlns="http://schemas.openxmlformats.org/spreadsheetml/2006/main" count="25" uniqueCount="24">
  <si>
    <t>REPUBLICA DE PANAMÁ</t>
  </si>
  <si>
    <t>AUTORIDAD DE PROTECCIÓN AL CONSUMIDOR Y DEFENSA DE LA COMPETENCIA</t>
  </si>
  <si>
    <t>DIRECCIÓN DE ADMINISTRACIÓN Y FINANZAS</t>
  </si>
  <si>
    <t>DEPARTAMENTO DE PRESUPUESTO</t>
  </si>
  <si>
    <t>CUADRO PORCENTUAL DE EJECUCIÓN AL 30 DE  JUNIO DE 2024</t>
  </si>
  <si>
    <t>PRÓXIMA ACTUALIZACIÓN 31 DE JULIO DE 2024</t>
  </si>
  <si>
    <t>c</t>
  </si>
  <si>
    <t>DESCRIPCION</t>
  </si>
  <si>
    <t>PRESUPUESTO LEY</t>
  </si>
  <si>
    <t>PRESUPUESTO MODIFICADO</t>
  </si>
  <si>
    <t>PRESUPUESTO ASIGNADO</t>
  </si>
  <si>
    <t>COMPROMISOS ACUMULADOS</t>
  </si>
  <si>
    <t>DEVENGADOS ACUMULADOS</t>
  </si>
  <si>
    <t>PAGOS ACUMULADOS</t>
  </si>
  <si>
    <t>%   C.A./   P.A.</t>
  </si>
  <si>
    <t>GRAN TOTAL</t>
  </si>
  <si>
    <t>FUNCIONAMIENTO</t>
  </si>
  <si>
    <r>
      <t xml:space="preserve">Servicios Personales </t>
    </r>
    <r>
      <rPr>
        <i/>
        <sz val="12"/>
        <rFont val="Times New Roman"/>
        <family val="1"/>
      </rPr>
      <t>(sueldos, gastos de representación, XIII mes, contribuciones al Seguro Social)</t>
    </r>
  </si>
  <si>
    <r>
      <t xml:space="preserve">Servicios No Personales </t>
    </r>
    <r>
      <rPr>
        <i/>
        <sz val="12"/>
        <rFont val="Times New Roman"/>
        <family val="1"/>
      </rPr>
      <t>(alquileres, agua, aseo, electricidad, telecomunicaciones, avisos, publicidad, viáticos dentro y fuera del país, transporte, mantenimiento y reparación de oficinas y equipos)</t>
    </r>
  </si>
  <si>
    <r>
      <t xml:space="preserve">Materiales y Suministros </t>
    </r>
    <r>
      <rPr>
        <i/>
        <sz val="12"/>
        <rFont val="Times New Roman"/>
        <family val="1"/>
      </rPr>
      <t>(alimentos, uniformes, combustible, papelería, materiales de construcción, útiles de limpieza y de oficina)</t>
    </r>
  </si>
  <si>
    <r>
      <t xml:space="preserve">Maquinaria y Equipo </t>
    </r>
    <r>
      <rPr>
        <i/>
        <sz val="12"/>
        <rFont val="Times New Roman"/>
        <family val="1"/>
      </rPr>
      <t>(equipo y mobiliario de oficina, equipo informático, automóviles)</t>
    </r>
  </si>
  <si>
    <r>
      <t xml:space="preserve">Transferencias Corrientes </t>
    </r>
    <r>
      <rPr>
        <i/>
        <sz val="12"/>
        <rFont val="Times New Roman"/>
        <family val="1"/>
      </rPr>
      <t>(becas de estudio, donaciones, transferencias a instituciones públicas y organizaciones sin fines de lucro, cuotas para pagar membresías a organismos internacionales)</t>
    </r>
  </si>
  <si>
    <r>
      <t xml:space="preserve">Otras Asignaciones Globales </t>
    </r>
    <r>
      <rPr>
        <i/>
        <sz val="12"/>
        <rFont val="Times New Roman"/>
        <family val="1"/>
      </rPr>
      <t>(fondos para emergencias, gastos imprevistos)</t>
    </r>
  </si>
  <si>
    <t>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</si>
</sst>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name val="Times New Roman"/>
      <family val="1"/>
    </font>
    <font>
      <b/>
      <u val="double"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D549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wrapText="1"/>
    </xf>
    <xf numFmtId="0" fontId="4" fillId="2" borderId="2" xfId="1" applyFont="1" applyFill="1" applyBorder="1"/>
    <xf numFmtId="0" fontId="4" fillId="2" borderId="3" xfId="1" applyFont="1" applyFill="1" applyBorder="1"/>
    <xf numFmtId="0" fontId="4" fillId="2" borderId="4" xfId="1" applyFont="1" applyFill="1" applyBorder="1"/>
    <xf numFmtId="0" fontId="4" fillId="2" borderId="5" xfId="1" applyFont="1" applyFill="1" applyBorder="1"/>
    <xf numFmtId="0" fontId="2" fillId="2" borderId="3" xfId="1" applyFont="1" applyFill="1" applyBorder="1" applyAlignment="1">
      <alignment horizontal="center"/>
    </xf>
    <xf numFmtId="4" fontId="5" fillId="2" borderId="5" xfId="1" applyNumberFormat="1" applyFont="1" applyFill="1" applyBorder="1"/>
    <xf numFmtId="4" fontId="5" fillId="2" borderId="6" xfId="1" applyNumberFormat="1" applyFont="1" applyFill="1" applyBorder="1" applyAlignment="1">
      <alignment vertical="center"/>
    </xf>
    <xf numFmtId="4" fontId="6" fillId="2" borderId="5" xfId="1" applyNumberFormat="1" applyFont="1" applyFill="1" applyBorder="1" applyAlignment="1">
      <alignment horizontal="right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vertical="center"/>
    </xf>
    <xf numFmtId="1" fontId="2" fillId="2" borderId="5" xfId="1" applyNumberFormat="1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vertical="center" wrapText="1"/>
    </xf>
    <xf numFmtId="4" fontId="4" fillId="2" borderId="5" xfId="1" applyNumberFormat="1" applyFont="1" applyFill="1" applyBorder="1" applyAlignment="1">
      <alignment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6" xfId="1" applyNumberFormat="1" applyFont="1" applyFill="1" applyBorder="1"/>
    <xf numFmtId="0" fontId="4" fillId="2" borderId="5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4" fontId="6" fillId="2" borderId="5" xfId="1" applyNumberFormat="1" applyFont="1" applyFill="1" applyBorder="1" applyAlignment="1">
      <alignment horizontal="right" vertical="center" wrapText="1"/>
    </xf>
    <xf numFmtId="4" fontId="6" fillId="2" borderId="5" xfId="1" applyNumberFormat="1" applyFont="1" applyFill="1" applyBorder="1" applyAlignment="1">
      <alignment horizontal="right" wrapText="1"/>
    </xf>
    <xf numFmtId="4" fontId="6" fillId="2" borderId="6" xfId="1" applyNumberFormat="1" applyFont="1" applyFill="1" applyBorder="1" applyAlignment="1">
      <alignment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left" vertical="center" wrapText="1"/>
    </xf>
    <xf numFmtId="4" fontId="0" fillId="0" borderId="9" xfId="0" applyNumberFormat="1" applyBorder="1" applyAlignment="1">
      <alignment vertical="center"/>
    </xf>
    <xf numFmtId="4" fontId="4" fillId="2" borderId="9" xfId="1" applyNumberFormat="1" applyFont="1" applyFill="1" applyBorder="1" applyAlignment="1">
      <alignment horizontal="right" vertical="center" wrapText="1"/>
    </xf>
    <xf numFmtId="4" fontId="4" fillId="2" borderId="10" xfId="1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2" fillId="2" borderId="0" xfId="1" applyFont="1" applyFill="1" applyAlignment="1">
      <alignment horizontal="center"/>
    </xf>
  </cellXfs>
  <cellStyles count="2">
    <cellStyle name="Normal" xfId="0" builtinId="0"/>
    <cellStyle name="Normal_RESUMEN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A" sz="1400" b="1" i="0" baseline="0">
                <a:solidFill>
                  <a:schemeClr val="tx1"/>
                </a:solidFill>
                <a:effectLst/>
              </a:rPr>
              <a:t>AUTORIDAD DE PROTECCION AL CONSUMIDOR Y DEFENSA DE LA COMPETENCIA </a:t>
            </a:r>
            <a:endParaRPr lang="es-PA" sz="1100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s-PA" sz="1400" b="1" i="0" baseline="0">
                <a:solidFill>
                  <a:schemeClr val="tx1"/>
                </a:solidFill>
                <a:effectLst/>
              </a:rPr>
              <a:t>DIRECCION DE ADMINISTRACIÓN Y FINANZAS</a:t>
            </a:r>
            <a:endParaRPr lang="es-PA" sz="1100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s-PA" sz="1400" b="1" i="0" baseline="0">
                <a:solidFill>
                  <a:schemeClr val="tx1"/>
                </a:solidFill>
                <a:effectLst/>
              </a:rPr>
              <a:t>DEPARTAMENTO DE PRESUESTO</a:t>
            </a:r>
            <a:endParaRPr lang="es-PA" sz="1100">
              <a:solidFill>
                <a:schemeClr val="tx1"/>
              </a:solidFill>
              <a:effectLst/>
            </a:endParaRPr>
          </a:p>
          <a:p>
            <a:pPr>
              <a:defRPr/>
            </a:pPr>
            <a:r>
              <a:rPr lang="es-PA" sz="1400" b="1" i="0" baseline="0">
                <a:solidFill>
                  <a:schemeClr val="tx1"/>
                </a:solidFill>
                <a:effectLst/>
              </a:rPr>
              <a:t>GRÁFICA DE LA EJECUCIÓN PRESUPUESTARIA AL  30 JUNIO 2024</a:t>
            </a:r>
            <a:endParaRPr lang="es-PA" sz="1100">
              <a:solidFill>
                <a:schemeClr val="tx1"/>
              </a:solidFill>
              <a:effectLst/>
            </a:endParaRPr>
          </a:p>
          <a:p>
            <a:pPr>
              <a:defRPr/>
            </a:pPr>
            <a:endParaRPr lang="es-PA"/>
          </a:p>
        </c:rich>
      </c:tx>
      <c:layout>
        <c:manualLayout>
          <c:xMode val="edge"/>
          <c:yMode val="edge"/>
          <c:x val="0.2467050507459341"/>
          <c:y val="2.6388886002965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A"/>
        </a:p>
      </c:txPr>
    </c:title>
    <c:autoTitleDeleted val="0"/>
    <c:view3D>
      <c:rotX val="30"/>
      <c:rotY val="3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09813373765085"/>
          <c:y val="0.30566871110359684"/>
          <c:w val="0.72899266307644861"/>
          <c:h val="0.53986312993622809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explosion val="2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7730058311993115E-3"/>
                  <c:y val="-0.2950611007151027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tx1"/>
                        </a:solidFill>
                      </a:rPr>
                      <a:t>Servicios Personales (sueldos, gastos de representación, XIII mes, contribuciones al Seguro Social) </a:t>
                    </a:r>
                    <a:fld id="{88250099-1791-46B4-B213-4305294B5D19}" type="VALUE">
                      <a:rPr lang="en-US" sz="1050" b="1">
                        <a:solidFill>
                          <a:schemeClr val="tx1"/>
                        </a:solidFill>
                      </a:rPr>
                      <a:pPr algn="l"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 sz="1050" b="1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119115009008018"/>
                      <c:h val="0.1219722088831792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0"/>
                  <c:y val="-5.252412881488600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0">
                    <a:noAutofit/>
                  </a:bodyPr>
                  <a:lstStyle/>
                  <a:p>
                    <a:pPr algn="l"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Servicios No Personales (alquileres, agua, aseo, electricidad, telecomunicaciones, avisos, publicidad, viáticos dentro y fuera del país, transporte, mantenimiento y reparación de oficinas y equipos)  </a:t>
                    </a:r>
                    <a:fld id="{A1865E43-AC15-4380-8654-1DED73DC7E4A}" type="VALUE">
                      <a:rPr lang="en-US">
                        <a:solidFill>
                          <a:schemeClr val="tx1"/>
                        </a:solidFill>
                      </a:rPr>
                      <a:pPr algn="l"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0">
                  <a:noAutofit/>
                </a:bodyPr>
                <a:lstStyle/>
                <a:p>
                  <a:pPr algn="l"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2063862250681701"/>
                      <c:h val="0.11312958212564128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2.457010735631875E-2"/>
                  <c:y val="-2.59299512325075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Materiales y Suministros (alimentos, uniformes, combustible, papelería, materiales de construcción, útiles de limpieza y de oficina)</a:t>
                    </a:r>
                    <a:fld id="{B28DEF6B-D81A-44FC-A0D5-2EFDE05B9CA9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0034537781223305"/>
                      <c:h val="9.5189294051914466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1.1247442857233645E-2"/>
                  <c:y val="-2.0686021359796438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tx1"/>
                        </a:solidFill>
                      </a:rPr>
                      <a:t>INVERSIONES</a:t>
                    </a:r>
                    <a:r>
                      <a:rPr lang="en-US" baseline="0">
                        <a:solidFill>
                          <a:schemeClr val="tx1"/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tx1"/>
                        </a:solidFill>
                      </a:rPr>
                      <a:t>Maquinaria y Equipo (equipo y mobiliario de oficina, equipo informático, automóviles)</a:t>
                    </a:r>
                    <a:fld id="{7E721637-6F42-4B96-B2E1-2A75F6990C38}" type="VALUE">
                      <a:rPr lang="en-US">
                        <a:solidFill>
                          <a:schemeClr val="tx1"/>
                        </a:solidFill>
                      </a:rPr>
                      <a:pPr>
                        <a:defRPr>
                          <a:solidFill>
                            <a:schemeClr val="tx1"/>
                          </a:solidFill>
                        </a:defRPr>
                      </a:pPr>
                      <a:t>[VALOR]</a:t>
                    </a:fld>
                    <a:endParaRPr lang="en-US">
                      <a:solidFill>
                        <a:schemeClr val="tx1"/>
                      </a:solidFill>
                    </a:endParaRPr>
                  </a:p>
                </c:rich>
              </c:tx>
              <c:spPr>
                <a:noFill/>
                <a:ln>
                  <a:solidFill>
                    <a:schemeClr val="dk1">
                      <a:lumMod val="25000"/>
                      <a:lumOff val="75000"/>
                    </a:scheme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1912064480615712"/>
                      <c:h val="0.11840276482909395"/>
                    </c:manualLayout>
                  </c15:layout>
                  <c15:dlblFieldTable/>
                  <c15:showDataLabelsRange val="0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[1]Hoja3!$A$2:$A$8</c:f>
              <c:strCache>
                <c:ptCount val="7"/>
                <c:pt idx="0">
                  <c:v>*   0  SERVICIOS PERSONALES</c:v>
                </c:pt>
                <c:pt idx="1">
                  <c:v>*   1  SERVICIOS NO PERSONALES</c:v>
                </c:pt>
                <c:pt idx="2">
                  <c:v>*   2  MATERIALES Y SUMINISTROS</c:v>
                </c:pt>
                <c:pt idx="3">
                  <c:v>*   6  TRANSFERENCIAS CORRIENTES</c:v>
                </c:pt>
                <c:pt idx="4">
                  <c:v>**  1  INVERSIÓN</c:v>
                </c:pt>
                <c:pt idx="5">
                  <c:v>*   3  MAQUINARIAA, EQUIPO Y SEMOVIENTE</c:v>
                </c:pt>
                <c:pt idx="6">
                  <c:v>*   9  OTRAS ASIGNACIONES GLOBALES</c:v>
                </c:pt>
              </c:strCache>
            </c:strRef>
          </c:cat>
          <c:val>
            <c:numRef>
              <c:f>[1]Hoja3!$B$2:$B$8</c:f>
              <c:numCache>
                <c:formatCode>General</c:formatCode>
                <c:ptCount val="7"/>
                <c:pt idx="0">
                  <c:v>364571.35</c:v>
                </c:pt>
                <c:pt idx="1">
                  <c:v>134849.01</c:v>
                </c:pt>
                <c:pt idx="2">
                  <c:v>22796.2</c:v>
                </c:pt>
                <c:pt idx="3">
                  <c:v>0</c:v>
                </c:pt>
                <c:pt idx="4">
                  <c:v>40278.1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>
          <a:softEdge rad="12700"/>
        </a:effectLst>
      </c:spPr>
    </c:plotArea>
    <c:legend>
      <c:legendPos val="b"/>
      <c:layout>
        <c:manualLayout>
          <c:xMode val="edge"/>
          <c:yMode val="edge"/>
          <c:x val="7.6640413777078906E-2"/>
          <c:y val="0.86166088564513499"/>
          <c:w val="0.85846522241556589"/>
          <c:h val="7.5551500923939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A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228601</xdr:colOff>
      <xdr:row>48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0.69018</cdr:x>
      <cdr:y>0.94696</cdr:y>
    </cdr:from>
    <cdr:to>
      <cdr:x>1</cdr:x>
      <cdr:y>1</cdr:y>
    </cdr:to>
    <cdr:sp macro="" textlink="">
      <cdr:nvSpPr>
        <cdr:cNvPr id="6" name="3 CuadroTexto"/>
        <cdr:cNvSpPr txBox="1"/>
      </cdr:nvSpPr>
      <cdr:spPr>
        <a:xfrm xmlns:a="http://schemas.openxmlformats.org/drawingml/2006/main">
          <a:off x="8572500" y="8659003"/>
          <a:ext cx="3848101" cy="48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ACTUALIZADO AL 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30 </a:t>
          </a:r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DE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JUNIO DE 2024</a:t>
          </a:r>
        </a:p>
        <a:p xmlns:a="http://schemas.openxmlformats.org/drawingml/2006/main">
          <a:r>
            <a:rPr lang="es-PA" sz="1000" b="1">
              <a:latin typeface="Times New Roman" panose="02020603050405020304" pitchFamily="18" charset="0"/>
              <a:cs typeface="Times New Roman" panose="02020603050405020304" pitchFamily="18" charset="0"/>
            </a:rPr>
            <a:t>PRÓXIMA</a:t>
          </a:r>
          <a:r>
            <a:rPr lang="es-PA" sz="10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ACTUALIZACIÓN 31 DE JULIO  DE 2024</a:t>
          </a:r>
          <a:endParaRPr lang="es-PA" sz="10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4\INFORME%20DE%20TRANSPARENCIA\JUNIO%202024\GRAFICA%20E%20INFORME%20DE%20TRANSPARENCI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IEMBRE 2023"/>
      <sheetName val="GRAFICA MAYO 2024"/>
      <sheetName val="MAYO 2024"/>
      <sheetName val="JUNIO 2024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*   0  SERVICIOS PERSONALES</v>
          </cell>
          <cell r="B2">
            <v>364571.35</v>
          </cell>
        </row>
        <row r="3">
          <cell r="A3" t="str">
            <v>*   1  SERVICIOS NO PERSONALES</v>
          </cell>
          <cell r="B3">
            <v>134849.01</v>
          </cell>
        </row>
        <row r="4">
          <cell r="A4" t="str">
            <v>*   2  MATERIALES Y SUMINISTROS</v>
          </cell>
          <cell r="B4">
            <v>22796.2</v>
          </cell>
        </row>
        <row r="5">
          <cell r="A5" t="str">
            <v>*   6  TRANSFERENCIAS CORRIENTES</v>
          </cell>
          <cell r="B5">
            <v>0</v>
          </cell>
        </row>
        <row r="6">
          <cell r="A6" t="str">
            <v>**  1  INVERSIÓN</v>
          </cell>
          <cell r="B6">
            <v>40278.1</v>
          </cell>
        </row>
        <row r="7">
          <cell r="A7" t="str">
            <v>*   3  MAQUINARIAA, EQUIPO Y SEMOVIENTE</v>
          </cell>
          <cell r="B7">
            <v>0</v>
          </cell>
        </row>
        <row r="8">
          <cell r="A8" t="str">
            <v>*   9  OTRAS ASIGNACIONES GLOBALES</v>
          </cell>
          <cell r="B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Normal="100" workbookViewId="0">
      <selection activeCell="J15" sqref="J15"/>
    </sheetView>
  </sheetViews>
  <sheetFormatPr baseColWidth="10" defaultRowHeight="15" x14ac:dyDescent="0.25"/>
  <cols>
    <col min="1" max="1" width="7.140625" customWidth="1"/>
    <col min="2" max="2" width="37.140625" customWidth="1"/>
    <col min="3" max="3" width="17" customWidth="1"/>
    <col min="4" max="4" width="17.5703125" customWidth="1"/>
    <col min="5" max="5" width="17.42578125" customWidth="1"/>
    <col min="6" max="6" width="19.140625" customWidth="1"/>
    <col min="7" max="7" width="17.42578125" customWidth="1"/>
    <col min="8" max="8" width="18.85546875" customWidth="1"/>
    <col min="9" max="9" width="13.140625" customWidth="1"/>
  </cols>
  <sheetData>
    <row r="1" spans="1:9" ht="15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15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</row>
    <row r="3" spans="1:9" ht="15.75" x14ac:dyDescent="0.25">
      <c r="A3" s="31" t="s">
        <v>2</v>
      </c>
      <c r="B3" s="31"/>
      <c r="C3" s="31"/>
      <c r="D3" s="31"/>
      <c r="E3" s="31"/>
      <c r="F3" s="31"/>
      <c r="G3" s="31"/>
      <c r="H3" s="31"/>
      <c r="I3" s="31"/>
    </row>
    <row r="4" spans="1:9" ht="15.75" x14ac:dyDescent="0.25">
      <c r="A4" s="31" t="s">
        <v>3</v>
      </c>
      <c r="B4" s="31"/>
      <c r="C4" s="31"/>
      <c r="D4" s="31"/>
      <c r="E4" s="31"/>
      <c r="F4" s="31"/>
      <c r="G4" s="31"/>
      <c r="H4" s="31"/>
      <c r="I4" s="31"/>
    </row>
    <row r="5" spans="1:9" ht="15.75" x14ac:dyDescent="0.25">
      <c r="A5" s="31" t="s">
        <v>4</v>
      </c>
      <c r="B5" s="31"/>
      <c r="C5" s="31"/>
      <c r="D5" s="31"/>
      <c r="E5" s="31"/>
      <c r="F5" s="31"/>
      <c r="G5" s="31"/>
      <c r="H5" s="31"/>
      <c r="I5" s="31"/>
    </row>
    <row r="6" spans="1:9" ht="15.75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1"/>
      <c r="C7" s="1"/>
      <c r="D7" s="1"/>
      <c r="E7" s="30" t="s">
        <v>5</v>
      </c>
      <c r="F7" s="30"/>
      <c r="G7" s="30"/>
      <c r="H7" s="30"/>
      <c r="I7" s="30"/>
    </row>
    <row r="8" spans="1:9" ht="32.25" thickBot="1" x14ac:dyDescent="0.3">
      <c r="A8" s="2" t="s">
        <v>6</v>
      </c>
      <c r="B8" s="2" t="s">
        <v>7</v>
      </c>
      <c r="C8" s="2" t="s">
        <v>8</v>
      </c>
      <c r="D8" s="2" t="s">
        <v>9</v>
      </c>
      <c r="E8" s="2" t="s">
        <v>10</v>
      </c>
      <c r="F8" s="2" t="s">
        <v>11</v>
      </c>
      <c r="G8" s="2" t="s">
        <v>12</v>
      </c>
      <c r="H8" s="2" t="s">
        <v>13</v>
      </c>
      <c r="I8" s="3" t="s">
        <v>14</v>
      </c>
    </row>
    <row r="9" spans="1:9" ht="15.75" x14ac:dyDescent="0.25">
      <c r="A9" s="4"/>
      <c r="B9" s="5"/>
      <c r="C9" s="4"/>
      <c r="D9" s="4"/>
      <c r="E9" s="4"/>
      <c r="F9" s="4"/>
      <c r="G9" s="4"/>
      <c r="H9" s="4"/>
      <c r="I9" s="6"/>
    </row>
    <row r="10" spans="1:9" ht="15.75" x14ac:dyDescent="0.25">
      <c r="A10" s="7"/>
      <c r="B10" s="8" t="s">
        <v>15</v>
      </c>
      <c r="C10" s="9">
        <f t="shared" ref="C10:H10" si="0">SUM(C12+C19)</f>
        <v>9549700</v>
      </c>
      <c r="D10" s="9">
        <f t="shared" si="0"/>
        <v>10530369</v>
      </c>
      <c r="E10" s="9">
        <f t="shared" si="0"/>
        <v>860049</v>
      </c>
      <c r="F10" s="9">
        <f t="shared" si="0"/>
        <v>562494.66</v>
      </c>
      <c r="G10" s="9">
        <f t="shared" si="0"/>
        <v>580000.53999999992</v>
      </c>
      <c r="H10" s="9">
        <f t="shared" si="0"/>
        <v>626888.21</v>
      </c>
      <c r="I10" s="10">
        <f t="shared" ref="I10:I12" si="1">SUM(F10/E10)*100</f>
        <v>65.402629385069915</v>
      </c>
    </row>
    <row r="11" spans="1:9" ht="15.75" x14ac:dyDescent="0.25">
      <c r="A11" s="7"/>
      <c r="B11" s="5"/>
      <c r="C11" s="7"/>
      <c r="D11" s="7"/>
      <c r="E11" s="7"/>
      <c r="F11" s="7"/>
      <c r="G11" s="7"/>
      <c r="H11" s="7"/>
      <c r="I11" s="10"/>
    </row>
    <row r="12" spans="1:9" ht="15.75" x14ac:dyDescent="0.25">
      <c r="A12" s="7"/>
      <c r="B12" s="8" t="s">
        <v>16</v>
      </c>
      <c r="C12" s="11">
        <f>+C13+C14+C15+C16+C17+C18</f>
        <v>9335200</v>
      </c>
      <c r="D12" s="11">
        <f t="shared" ref="D12:H12" si="2">+D13+D14+D15+D16+D17+D18</f>
        <v>10315869</v>
      </c>
      <c r="E12" s="11">
        <f t="shared" si="2"/>
        <v>840199</v>
      </c>
      <c r="F12" s="11">
        <f t="shared" si="2"/>
        <v>522216.56</v>
      </c>
      <c r="G12" s="11">
        <f t="shared" si="2"/>
        <v>567695.53999999992</v>
      </c>
      <c r="H12" s="11">
        <f t="shared" si="2"/>
        <v>626888.21</v>
      </c>
      <c r="I12" s="10">
        <f t="shared" si="1"/>
        <v>62.153913537150132</v>
      </c>
    </row>
    <row r="13" spans="1:9" ht="47.25" x14ac:dyDescent="0.25">
      <c r="A13" s="12">
        <v>0</v>
      </c>
      <c r="B13" s="13" t="s">
        <v>17</v>
      </c>
      <c r="C13" s="14">
        <v>7694788</v>
      </c>
      <c r="D13" s="14">
        <v>7890338</v>
      </c>
      <c r="E13" s="14">
        <v>493320</v>
      </c>
      <c r="F13" s="14">
        <v>364571.35</v>
      </c>
      <c r="G13" s="14">
        <v>364571.35</v>
      </c>
      <c r="H13" s="14">
        <v>457932.62</v>
      </c>
      <c r="I13" s="10">
        <f>SUM(F13/E13)*100</f>
        <v>73.901595313386849</v>
      </c>
    </row>
    <row r="14" spans="1:9" ht="94.5" x14ac:dyDescent="0.25">
      <c r="A14" s="15">
        <v>1</v>
      </c>
      <c r="B14" s="13" t="s">
        <v>18</v>
      </c>
      <c r="C14" s="14">
        <v>1319896</v>
      </c>
      <c r="D14" s="14">
        <v>1877661</v>
      </c>
      <c r="E14" s="14">
        <v>208386</v>
      </c>
      <c r="F14" s="14">
        <v>134849.01</v>
      </c>
      <c r="G14" s="14">
        <v>180447.75</v>
      </c>
      <c r="H14" s="14">
        <v>154976.09</v>
      </c>
      <c r="I14" s="10">
        <f>SUM(F14/E14)*100</f>
        <v>64.711165817281397</v>
      </c>
    </row>
    <row r="15" spans="1:9" ht="63" x14ac:dyDescent="0.25">
      <c r="A15" s="15">
        <v>2</v>
      </c>
      <c r="B15" s="13" t="s">
        <v>19</v>
      </c>
      <c r="C15" s="14">
        <v>191516</v>
      </c>
      <c r="D15" s="14">
        <v>348870</v>
      </c>
      <c r="E15" s="14">
        <v>49617</v>
      </c>
      <c r="F15" s="14">
        <v>22796.2</v>
      </c>
      <c r="G15" s="16">
        <v>22676.44</v>
      </c>
      <c r="H15" s="16">
        <v>12779.5</v>
      </c>
      <c r="I15" s="10">
        <f>SUM(F15/E15)*100</f>
        <v>45.944333595340311</v>
      </c>
    </row>
    <row r="16" spans="1:9" ht="47.25" x14ac:dyDescent="0.25">
      <c r="A16" s="15">
        <v>3</v>
      </c>
      <c r="B16" s="13" t="s">
        <v>20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0">
        <v>0</v>
      </c>
    </row>
    <row r="17" spans="1:9" ht="94.5" x14ac:dyDescent="0.25">
      <c r="A17" s="15">
        <v>6</v>
      </c>
      <c r="B17" s="13" t="s">
        <v>21</v>
      </c>
      <c r="C17" s="14">
        <v>129000</v>
      </c>
      <c r="D17" s="14">
        <v>199000</v>
      </c>
      <c r="E17" s="14">
        <v>88876</v>
      </c>
      <c r="F17" s="18">
        <v>0</v>
      </c>
      <c r="G17" s="18">
        <v>0</v>
      </c>
      <c r="H17" s="14">
        <v>1200</v>
      </c>
      <c r="I17" s="10">
        <f>SUM(F17/E17)*100</f>
        <v>0</v>
      </c>
    </row>
    <row r="18" spans="1:9" ht="47.25" x14ac:dyDescent="0.25">
      <c r="A18" s="15">
        <v>9</v>
      </c>
      <c r="B18" s="13" t="s">
        <v>22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9">
        <v>0</v>
      </c>
    </row>
    <row r="19" spans="1:9" ht="15.75" x14ac:dyDescent="0.25">
      <c r="A19" s="20"/>
      <c r="B19" s="21" t="s">
        <v>23</v>
      </c>
      <c r="C19" s="22">
        <f>SUM(C20:C20)</f>
        <v>214500</v>
      </c>
      <c r="D19" s="23">
        <f t="shared" ref="D19:H19" si="3">SUM(D20:D20)</f>
        <v>214500</v>
      </c>
      <c r="E19" s="23">
        <f t="shared" si="3"/>
        <v>19850</v>
      </c>
      <c r="F19" s="23">
        <f t="shared" si="3"/>
        <v>40278.1</v>
      </c>
      <c r="G19" s="23">
        <f t="shared" si="3"/>
        <v>12305</v>
      </c>
      <c r="H19" s="23">
        <f t="shared" si="3"/>
        <v>0</v>
      </c>
      <c r="I19" s="24">
        <f>F19/E19*100</f>
        <v>202.9123425692695</v>
      </c>
    </row>
    <row r="20" spans="1:9" ht="48" thickBot="1" x14ac:dyDescent="0.3">
      <c r="A20" s="25">
        <v>3</v>
      </c>
      <c r="B20" s="26" t="s">
        <v>20</v>
      </c>
      <c r="C20" s="27">
        <v>214500</v>
      </c>
      <c r="D20" s="27">
        <v>214500</v>
      </c>
      <c r="E20" s="27">
        <v>19850</v>
      </c>
      <c r="F20" s="27">
        <v>40278.1</v>
      </c>
      <c r="G20" s="27">
        <v>12305</v>
      </c>
      <c r="H20" s="28">
        <v>0</v>
      </c>
      <c r="I20" s="29">
        <f>F20/E20*100</f>
        <v>202.9123425692695</v>
      </c>
    </row>
  </sheetData>
  <mergeCells count="6">
    <mergeCell ref="E7:I7"/>
    <mergeCell ref="A1:I1"/>
    <mergeCell ref="A2:I2"/>
    <mergeCell ref="A3:I3"/>
    <mergeCell ref="A4:I4"/>
    <mergeCell ref="A5:I5"/>
  </mergeCells>
  <pageMargins left="0.7" right="0.7" top="0.75" bottom="0.75" header="0.3" footer="0.3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" zoomScale="60" zoomScaleNormal="100" workbookViewId="0">
      <selection activeCell="S19" sqref="S19"/>
    </sheetView>
  </sheetViews>
  <sheetFormatPr baseColWidth="10" defaultRowHeight="15" x14ac:dyDescent="0.25"/>
  <sheetData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 2024</vt:lpstr>
      <vt:lpstr>GRAFICA JUNIO 2024</vt:lpstr>
      <vt:lpstr>'GRAFICA JUNIO 2024'!Área_de_impresión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Santoya</dc:creator>
  <cp:lastModifiedBy>Melissa Delgado</cp:lastModifiedBy>
  <cp:lastPrinted>2024-07-10T15:50:14Z</cp:lastPrinted>
  <dcterms:created xsi:type="dcterms:W3CDTF">2024-07-08T13:25:16Z</dcterms:created>
  <dcterms:modified xsi:type="dcterms:W3CDTF">2024-07-10T18:23:05Z</dcterms:modified>
</cp:coreProperties>
</file>